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Documents\Javier\PERSONAL\OFERTA EXTRAORDINÀRIA PÚBLICA OCUPACIÓ 2022\6. ARQUITECTE 478-2022\"/>
    </mc:Choice>
  </mc:AlternateContent>
  <xr:revisionPtr revIDLastSave="0" documentId="13_ncr:1_{17D097DF-A54C-4214-8FBE-627C43D25F93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64" i="1"/>
  <c r="I15" i="1"/>
  <c r="I43" i="1"/>
  <c r="J45" i="1" s="1"/>
  <c r="I49" i="1"/>
  <c r="I50" i="1"/>
  <c r="I51" i="1"/>
  <c r="I37" i="1"/>
  <c r="I35" i="1"/>
  <c r="I27" i="1"/>
  <c r="I28" i="1"/>
  <c r="I26" i="1"/>
  <c r="I18" i="1"/>
  <c r="J53" i="1" l="1"/>
  <c r="J39" i="1"/>
  <c r="J20" i="1"/>
  <c r="J21" i="1" s="1"/>
  <c r="J31" i="1"/>
  <c r="J57" i="1" s="1"/>
  <c r="J59" i="1" l="1"/>
</calcChain>
</file>

<file path=xl/sharedStrings.xml><?xml version="1.0" encoding="utf-8"?>
<sst xmlns="http://schemas.openxmlformats.org/spreadsheetml/2006/main" count="101" uniqueCount="65">
  <si>
    <t>ANNEX II - AUTOBAREMACIÓ</t>
  </si>
  <si>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</si>
  <si>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</si>
  <si>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</si>
  <si>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</si>
  <si>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</si>
  <si>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</si>
  <si>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</si>
  <si>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</si>
  <si>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</si>
  <si>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</si>
  <si>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</si>
  <si>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</si>
  <si>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</si>
  <si>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2) ESTUDIS ACADÈMICS</t>
  </si>
  <si>
    <t>3) CURSOS I ACCIONS FORMATIVES</t>
  </si>
  <si>
    <t>Aprofitament o Impartits</t>
  </si>
  <si>
    <t>Assistència</t>
  </si>
  <si>
    <t>SUMA APARTAT DE CURSOS I ACCIONS FORMATIVES</t>
  </si>
  <si>
    <t>4) EXERCICIS SUPERATS EN CONVOCATÒRIES ANTERIORS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</si>
  <si>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</si>
  <si>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</si>
  <si>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</si>
  <si>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</si>
  <si>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</si>
  <si>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</si>
  <si>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</si>
  <si>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</si>
  <si>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</si>
  <si>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a) Serveis prestats i reconeguts a l'administració convocant, com a personal funcionari o com a personal laboral, exercint les funcions ròpies de l'escala, subescala, classe o categoria a la qual s'opta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</si>
  <si>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</si>
  <si>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</si>
  <si>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</si>
  <si>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</si>
  <si>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</si>
  <si>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</si>
  <si>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</si>
  <si>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</si>
  <si>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</si>
  <si>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</si>
  <si>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</si>
  <si>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b) serveis prestat i reconeguts en una altra administració pública, com a personal funcionario laboral, en una subescala, classe o categoria amb funcions anàlogues i sempre que es tracti del mateix grup, subgrup a que s'opta.</t>
  </si>
  <si>
    <t>CURSOS I ACCIONS FORMATIVES</t>
  </si>
  <si>
    <t>Nº HORES</t>
  </si>
  <si>
    <t>PUNT X HORA</t>
  </si>
  <si>
    <t>Només heu d'emplenar les celdes amb color :</t>
  </si>
  <si>
    <t>EXERCICIS SUPERATS</t>
  </si>
  <si>
    <t>Nº EXERC</t>
  </si>
  <si>
    <t>PUNT X EXERC</t>
  </si>
  <si>
    <t>Títol de màster, grau, segon cicle  universitari, llicenciatura, arquitectura o enginyeria</t>
  </si>
  <si>
    <t>Exercicis superats de convocatòries anteriors per accedir a l'escala, subescala, clase o categoria/especialitat de qualsevol Administració</t>
  </si>
  <si>
    <t>SUMA APARTAT EXERCICIS SUPERATS CONVOC ANTERIORS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</si>
  <si>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</si>
  <si>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</si>
  <si>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</si>
  <si>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</si>
  <si>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</si>
  <si>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Títol de doctor/a, reconegut com a nivell MECES</t>
  </si>
  <si>
    <t>En</t>
  </si>
  <si>
    <t>a</t>
  </si>
  <si>
    <t>Plaça a la qual s'opta</t>
  </si>
  <si>
    <t>Títol d'estudis oficials de diplomatura, enginyeria tècnica o arquitectura tècnica</t>
  </si>
  <si>
    <t>Títol de tècnic superior de formació professional</t>
  </si>
  <si>
    <t>BOIB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</si>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</sst>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2" fontId="2" fillId="0" borderId="6" xfId="0" applyNumberFormat="1" applyFont="1" applyBorder="1"/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0" borderId="8" xfId="0" applyBorder="1"/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0" borderId="40" xfId="0" applyBorder="1"/>
    <xf numFmtId="0" fontId="0" fillId="6" borderId="8" xfId="0" applyFill="1" applyBorder="1"/>
    <xf numFmtId="0" fontId="2" fillId="6" borderId="8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0" fillId="2" borderId="4" xfId="0" applyFill="1" applyBorder="1"/>
    <xf numFmtId="0" fontId="7" fillId="5" borderId="10" xfId="0" applyFont="1" applyFill="1" applyBorder="1"/>
    <xf numFmtId="0" fontId="0" fillId="6" borderId="0" xfId="0" applyFill="1"/>
    <xf numFmtId="0" fontId="7" fillId="7" borderId="4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7" xfId="0" applyBorder="1"/>
    <xf numFmtId="0" fontId="0" fillId="0" borderId="7" xfId="0" applyBorder="1"/>
    <xf numFmtId="0" fontId="0" fillId="0" borderId="15" xfId="0" applyBorder="1"/>
    <xf numFmtId="4" fontId="3" fillId="4" borderId="21" xfId="0" applyNumberFormat="1" applyFont="1" applyFill="1" applyBorder="1"/>
    <xf numFmtId="4" fontId="3" fillId="5" borderId="21" xfId="0" applyNumberFormat="1" applyFont="1" applyFill="1" applyBorder="1"/>
    <xf numFmtId="4" fontId="3" fillId="7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2" fillId="0" borderId="1" xfId="0" applyFont="1" applyBorder="1"/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3" fillId="7" borderId="17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4:K71"/>
  <sheetViews>
    <sheetView tabSelected="1" zoomScaleNormal="100" workbookViewId="0">
      <selection sqref="A1:XFD1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4" spans="1:11" ht="15.75" thickBot="1" x14ac:dyDescent="0.3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5.75" thickBot="1" x14ac:dyDescent="0.3">
      <c r="A5" s="1" t="s">
        <v>60</v>
      </c>
      <c r="B5" s="16"/>
      <c r="C5" s="16"/>
      <c r="D5" s="16"/>
      <c r="E5" s="16"/>
      <c r="F5" s="86" t="s">
        <v>1</v>
      </c>
      <c r="G5" s="1" t="s">
        <v>63</v>
      </c>
      <c r="H5" s="3"/>
      <c r="I5" s="1" t="s">
        <v>64</v>
      </c>
      <c r="J5" s="152"/>
      <c r="K5" s="153"/>
    </row>
    <row r="6" spans="1:11" ht="15.75" thickBot="1" x14ac:dyDescent="0.3"/>
    <row r="7" spans="1:11" ht="15.75" thickBot="1" x14ac:dyDescent="0.3">
      <c r="A7" s="95" t="s">
        <v>7</v>
      </c>
      <c r="B7" s="95"/>
      <c r="C7" s="95"/>
      <c r="D7" s="95"/>
      <c r="E7" s="95"/>
      <c r="F7" s="92"/>
      <c r="G7" s="93"/>
      <c r="H7" s="93"/>
      <c r="I7" s="93"/>
      <c r="J7" s="93"/>
      <c r="K7" s="94"/>
    </row>
    <row r="8" spans="1:11" ht="15.75" thickBot="1" x14ac:dyDescent="0.3">
      <c r="A8" s="95" t="s">
        <v>8</v>
      </c>
      <c r="B8" s="95"/>
      <c r="C8" s="95"/>
      <c r="D8" s="95"/>
      <c r="E8" s="95"/>
      <c r="F8" s="92"/>
      <c r="G8" s="94"/>
      <c r="H8" s="2" t="s">
        <v>34</v>
      </c>
      <c r="I8" s="92"/>
      <c r="J8" s="93"/>
      <c r="K8" s="94"/>
    </row>
    <row r="9" spans="1:11" ht="10.5" customHeight="1" thickBot="1" x14ac:dyDescent="0.3"/>
    <row r="10" spans="1:11" ht="15.75" thickBot="1" x14ac:dyDescent="0.3">
      <c r="A10" s="90" t="s">
        <v>45</v>
      </c>
      <c r="B10" s="90"/>
      <c r="C10" s="90"/>
      <c r="D10" s="90"/>
      <c r="E10" s="90"/>
      <c r="F10" s="90"/>
      <c r="G10" s="3"/>
    </row>
    <row r="11" spans="1:11" ht="24.6" customHeight="1" thickBot="1" x14ac:dyDescent="0.3"/>
    <row r="12" spans="1:11" ht="23.25" customHeight="1" x14ac:dyDescent="0.25">
      <c r="A12" s="103" t="s">
        <v>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1:11" ht="27" thickBot="1" x14ac:dyDescent="0.3">
      <c r="A13" s="106" t="s">
        <v>28</v>
      </c>
      <c r="B13" s="107"/>
      <c r="C13" s="107"/>
      <c r="D13" s="107"/>
      <c r="E13" s="107"/>
      <c r="F13" s="47" t="s">
        <v>27</v>
      </c>
      <c r="G13" s="28" t="s">
        <v>30</v>
      </c>
      <c r="H13" s="27" t="s">
        <v>31</v>
      </c>
      <c r="I13" s="28" t="s">
        <v>32</v>
      </c>
      <c r="J13" s="27" t="s">
        <v>37</v>
      </c>
      <c r="K13" s="56" t="s">
        <v>33</v>
      </c>
    </row>
    <row r="14" spans="1:11" ht="33.6" customHeight="1" x14ac:dyDescent="0.25">
      <c r="A14" s="4"/>
      <c r="B14" s="5"/>
      <c r="C14" s="5"/>
      <c r="D14" s="5"/>
      <c r="E14" s="5"/>
      <c r="F14" s="115" t="s">
        <v>29</v>
      </c>
      <c r="G14" s="5"/>
      <c r="H14" s="29"/>
      <c r="I14" s="29"/>
      <c r="J14" s="29"/>
      <c r="K14" s="117">
        <v>45</v>
      </c>
    </row>
    <row r="15" spans="1:11" ht="39.75" customHeight="1" x14ac:dyDescent="0.25">
      <c r="A15" s="6" t="s">
        <v>10</v>
      </c>
      <c r="B15" s="7"/>
      <c r="C15" s="8" t="s">
        <v>13</v>
      </c>
      <c r="D15" s="7"/>
      <c r="E15" s="8"/>
      <c r="F15" s="116"/>
      <c r="G15" s="67"/>
      <c r="H15" s="68">
        <v>0.25</v>
      </c>
      <c r="I15" s="69">
        <f>G15*H15</f>
        <v>0</v>
      </c>
      <c r="J15"/>
      <c r="K15" s="118"/>
    </row>
    <row r="16" spans="1:11" ht="9" customHeight="1" x14ac:dyDescent="0.25">
      <c r="A16" s="6"/>
      <c r="F16" s="30"/>
      <c r="G16" s="70"/>
      <c r="H16" s="63"/>
      <c r="I16" s="71"/>
      <c r="J16"/>
      <c r="K16" s="118"/>
    </row>
    <row r="17" spans="1:11" ht="10.9" customHeight="1" x14ac:dyDescent="0.25">
      <c r="A17" s="6"/>
      <c r="F17" s="115" t="s">
        <v>41</v>
      </c>
      <c r="G17" s="70"/>
      <c r="H17" s="63"/>
      <c r="I17" s="71"/>
      <c r="J17"/>
      <c r="K17" s="118"/>
    </row>
    <row r="18" spans="1:11" ht="59.25" customHeight="1" x14ac:dyDescent="0.25">
      <c r="A18" s="6" t="s">
        <v>10</v>
      </c>
      <c r="B18" s="7"/>
      <c r="C18" s="8" t="s">
        <v>13</v>
      </c>
      <c r="D18" s="7"/>
      <c r="E18" s="8"/>
      <c r="F18" s="116"/>
      <c r="G18" s="67"/>
      <c r="H18" s="68">
        <v>0.1</v>
      </c>
      <c r="I18" s="69">
        <f>G18*H18</f>
        <v>0</v>
      </c>
      <c r="J18"/>
      <c r="K18" s="119"/>
    </row>
    <row r="19" spans="1:11" ht="10.5" customHeight="1" x14ac:dyDescent="0.25">
      <c r="A19" s="6"/>
      <c r="I19" s="9"/>
      <c r="K19" s="10"/>
    </row>
    <row r="20" spans="1:11" ht="24" customHeight="1" thickBot="1" x14ac:dyDescent="0.3">
      <c r="A20" s="11"/>
      <c r="B20" s="12"/>
      <c r="C20" s="12"/>
      <c r="D20" s="12"/>
      <c r="E20" s="12"/>
      <c r="F20" s="112" t="s">
        <v>35</v>
      </c>
      <c r="G20" s="113"/>
      <c r="H20" s="113"/>
      <c r="I20" s="114"/>
      <c r="J20" s="35">
        <f>IF(I15+I18&gt;K14,K14,I15+I18)</f>
        <v>0</v>
      </c>
      <c r="K20" s="57"/>
    </row>
    <row r="21" spans="1:11" ht="24" customHeight="1" thickBot="1" x14ac:dyDescent="0.3">
      <c r="A21" s="14"/>
      <c r="B21" s="15"/>
      <c r="C21" s="15"/>
      <c r="D21" s="15"/>
      <c r="E21" s="15"/>
      <c r="F21" s="111" t="s">
        <v>11</v>
      </c>
      <c r="G21" s="111"/>
      <c r="H21" s="111"/>
      <c r="I21" s="111"/>
      <c r="J21" s="36">
        <f>SUM(J20)</f>
        <v>0</v>
      </c>
      <c r="K21" s="58"/>
    </row>
    <row r="22" spans="1:11" ht="10.5" customHeight="1" x14ac:dyDescent="0.25"/>
    <row r="23" spans="1:11" ht="24.6" customHeight="1" thickBot="1" x14ac:dyDescent="0.3">
      <c r="A23" s="16" t="s">
        <v>12</v>
      </c>
    </row>
    <row r="24" spans="1:11" ht="23.25" customHeight="1" x14ac:dyDescent="0.25">
      <c r="A24" s="108" t="s">
        <v>14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10"/>
    </row>
    <row r="25" spans="1:11" ht="39" x14ac:dyDescent="0.25">
      <c r="A25" s="122" t="s">
        <v>28</v>
      </c>
      <c r="B25" s="123"/>
      <c r="C25" s="123"/>
      <c r="D25" s="123"/>
      <c r="E25" s="123"/>
      <c r="F25" s="46" t="s">
        <v>36</v>
      </c>
      <c r="G25" s="32" t="s">
        <v>38</v>
      </c>
      <c r="H25" s="32" t="s">
        <v>39</v>
      </c>
      <c r="I25" s="33" t="s">
        <v>32</v>
      </c>
      <c r="J25" s="32" t="s">
        <v>37</v>
      </c>
      <c r="K25" s="55" t="s">
        <v>33</v>
      </c>
    </row>
    <row r="26" spans="1:11" ht="19.5" customHeight="1" x14ac:dyDescent="0.25">
      <c r="A26" s="76" t="s">
        <v>10</v>
      </c>
      <c r="B26" s="17"/>
      <c r="C26" t="s">
        <v>13</v>
      </c>
      <c r="D26" s="17"/>
      <c r="F26" s="44" t="s">
        <v>57</v>
      </c>
      <c r="G26" s="17"/>
      <c r="H26" s="63">
        <v>15</v>
      </c>
      <c r="I26" s="64">
        <f>G26*H26</f>
        <v>0</v>
      </c>
      <c r="J26"/>
      <c r="K26" s="124">
        <v>15</v>
      </c>
    </row>
    <row r="27" spans="1:11" ht="26.25" x14ac:dyDescent="0.25">
      <c r="A27" s="76" t="s">
        <v>10</v>
      </c>
      <c r="B27" s="18"/>
      <c r="C27" s="78" t="s">
        <v>13</v>
      </c>
      <c r="D27" s="18"/>
      <c r="E27" s="20"/>
      <c r="F27" s="45" t="s">
        <v>49</v>
      </c>
      <c r="G27" s="18"/>
      <c r="H27" s="65">
        <v>10</v>
      </c>
      <c r="I27" s="66">
        <f t="shared" ref="I27:I29" si="0">G27*H27</f>
        <v>0</v>
      </c>
      <c r="J27"/>
      <c r="K27" s="125"/>
    </row>
    <row r="28" spans="1:11" ht="39" customHeight="1" x14ac:dyDescent="0.25">
      <c r="A28" s="76" t="s">
        <v>10</v>
      </c>
      <c r="B28" s="18"/>
      <c r="C28" s="78" t="s">
        <v>13</v>
      </c>
      <c r="D28" s="18"/>
      <c r="E28" s="20"/>
      <c r="F28" s="45" t="s">
        <v>61</v>
      </c>
      <c r="G28" s="18"/>
      <c r="H28" s="65">
        <v>7</v>
      </c>
      <c r="I28" s="66">
        <f t="shared" si="0"/>
        <v>0</v>
      </c>
      <c r="J28"/>
      <c r="K28" s="125"/>
    </row>
    <row r="29" spans="1:11" x14ac:dyDescent="0.25">
      <c r="A29" s="76" t="s">
        <v>10</v>
      </c>
      <c r="B29" s="18"/>
      <c r="C29" s="78" t="s">
        <v>13</v>
      </c>
      <c r="D29" s="18"/>
      <c r="E29" s="20"/>
      <c r="F29" s="45" t="s">
        <v>62</v>
      </c>
      <c r="G29" s="18"/>
      <c r="H29" s="65">
        <v>5</v>
      </c>
      <c r="I29" s="66">
        <f t="shared" si="0"/>
        <v>0</v>
      </c>
      <c r="J29"/>
      <c r="K29" s="125"/>
    </row>
    <row r="30" spans="1:11" ht="9" customHeight="1" x14ac:dyDescent="0.25">
      <c r="A30" s="6"/>
      <c r="F30"/>
      <c r="G30"/>
      <c r="H30"/>
      <c r="I30"/>
      <c r="J30"/>
      <c r="K30" s="79"/>
    </row>
    <row r="31" spans="1:11" ht="19.5" customHeight="1" thickBot="1" x14ac:dyDescent="0.3">
      <c r="A31" s="11"/>
      <c r="B31" s="12"/>
      <c r="C31" s="12"/>
      <c r="D31" s="12"/>
      <c r="E31" s="12"/>
      <c r="F31" s="126" t="s">
        <v>40</v>
      </c>
      <c r="G31" s="126"/>
      <c r="H31" s="126"/>
      <c r="I31" s="127"/>
      <c r="J31" s="80">
        <f>IF(I26+I27+I28+I29&gt;15,15,I26+I27+I28+I29)</f>
        <v>0</v>
      </c>
      <c r="K31" s="57"/>
    </row>
    <row r="32" spans="1:11" ht="15.75" thickBot="1" x14ac:dyDescent="0.3"/>
    <row r="33" spans="1:11" ht="21.75" customHeight="1" x14ac:dyDescent="0.25">
      <c r="A33" s="87" t="s">
        <v>15</v>
      </c>
      <c r="B33" s="88"/>
      <c r="C33" s="88"/>
      <c r="D33" s="88"/>
      <c r="E33" s="88"/>
      <c r="F33" s="88"/>
      <c r="G33" s="88"/>
      <c r="H33" s="88"/>
      <c r="I33" s="88"/>
      <c r="J33" s="88"/>
      <c r="K33" s="89"/>
    </row>
    <row r="34" spans="1:11" s="21" customFormat="1" ht="41.25" customHeight="1" x14ac:dyDescent="0.2">
      <c r="A34" s="128" t="s">
        <v>28</v>
      </c>
      <c r="B34" s="129"/>
      <c r="C34" s="129"/>
      <c r="D34" s="129"/>
      <c r="E34" s="129"/>
      <c r="F34" s="59" t="s">
        <v>42</v>
      </c>
      <c r="G34" s="53" t="s">
        <v>43</v>
      </c>
      <c r="H34" s="53" t="s">
        <v>44</v>
      </c>
      <c r="I34" s="53" t="s">
        <v>32</v>
      </c>
      <c r="J34" s="53" t="s">
        <v>37</v>
      </c>
      <c r="K34" s="54" t="s">
        <v>33</v>
      </c>
    </row>
    <row r="35" spans="1:11" ht="26.25" customHeight="1" x14ac:dyDescent="0.25">
      <c r="A35" s="6" t="s">
        <v>10</v>
      </c>
      <c r="B35" s="18"/>
      <c r="C35" s="22" t="s">
        <v>13</v>
      </c>
      <c r="D35" s="18"/>
      <c r="E35" s="8"/>
      <c r="F35" s="30" t="s">
        <v>16</v>
      </c>
      <c r="G35" s="18"/>
      <c r="H35" s="37">
        <v>0.1</v>
      </c>
      <c r="I35" s="31">
        <f t="shared" ref="I35:I37" si="1">G35*H35</f>
        <v>0</v>
      </c>
      <c r="J35"/>
      <c r="K35" s="96">
        <v>10</v>
      </c>
    </row>
    <row r="36" spans="1:11" ht="11.25" customHeight="1" x14ac:dyDescent="0.25">
      <c r="A36" s="23"/>
      <c r="B36" s="24"/>
      <c r="C36" s="25"/>
      <c r="D36" s="24"/>
      <c r="E36" s="25"/>
      <c r="F36" s="38"/>
      <c r="G36" s="24"/>
      <c r="H36" s="38"/>
      <c r="I36" s="39"/>
      <c r="J36" s="60"/>
      <c r="K36" s="97"/>
    </row>
    <row r="37" spans="1:11" ht="25.5" customHeight="1" x14ac:dyDescent="0.25">
      <c r="A37" s="6" t="s">
        <v>10</v>
      </c>
      <c r="B37" s="18"/>
      <c r="C37" s="19" t="s">
        <v>13</v>
      </c>
      <c r="D37" s="18"/>
      <c r="E37" s="20"/>
      <c r="F37" s="34" t="s">
        <v>17</v>
      </c>
      <c r="G37" s="18"/>
      <c r="H37" s="34">
        <v>6.6600000000000006E-2</v>
      </c>
      <c r="I37" s="31">
        <f t="shared" si="1"/>
        <v>0</v>
      </c>
      <c r="J37"/>
      <c r="K37" s="97"/>
    </row>
    <row r="38" spans="1:11" ht="9.75" customHeight="1" x14ac:dyDescent="0.25">
      <c r="A38" s="6"/>
      <c r="K38" s="10"/>
    </row>
    <row r="39" spans="1:11" ht="18" customHeight="1" thickBot="1" x14ac:dyDescent="0.3">
      <c r="A39" s="11"/>
      <c r="B39" s="12"/>
      <c r="C39" s="12"/>
      <c r="D39" s="12"/>
      <c r="E39" s="12"/>
      <c r="F39" s="120" t="s">
        <v>18</v>
      </c>
      <c r="G39" s="120"/>
      <c r="H39" s="120"/>
      <c r="I39" s="121"/>
      <c r="J39" s="81">
        <f>IF(I35+I37&gt;K35,K35,I35+I37)</f>
        <v>0</v>
      </c>
      <c r="K39" s="57"/>
    </row>
    <row r="40" spans="1:11" ht="27" customHeight="1" thickBot="1" x14ac:dyDescent="0.3"/>
    <row r="41" spans="1:11" ht="32.25" customHeight="1" x14ac:dyDescent="0.25">
      <c r="A41" s="100" t="s">
        <v>19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2"/>
    </row>
    <row r="42" spans="1:11" ht="39" x14ac:dyDescent="0.25">
      <c r="A42" s="98" t="s">
        <v>28</v>
      </c>
      <c r="B42" s="99"/>
      <c r="C42" s="99"/>
      <c r="D42" s="99"/>
      <c r="E42" s="99"/>
      <c r="F42" s="61" t="s">
        <v>46</v>
      </c>
      <c r="G42" s="50" t="s">
        <v>47</v>
      </c>
      <c r="H42" s="50" t="s">
        <v>48</v>
      </c>
      <c r="I42" s="51" t="s">
        <v>32</v>
      </c>
      <c r="J42" s="51" t="s">
        <v>37</v>
      </c>
      <c r="K42" s="52" t="s">
        <v>33</v>
      </c>
    </row>
    <row r="43" spans="1:11" ht="39" x14ac:dyDescent="0.25">
      <c r="A43" s="76" t="s">
        <v>10</v>
      </c>
      <c r="B43" s="26"/>
      <c r="C43" s="30" t="s">
        <v>13</v>
      </c>
      <c r="D43" s="26"/>
      <c r="E43" s="8"/>
      <c r="F43" s="43" t="s">
        <v>50</v>
      </c>
      <c r="G43" s="26"/>
      <c r="H43" s="68">
        <v>5</v>
      </c>
      <c r="I43" s="66">
        <f>IF(G43*H43&gt;K43,K43,G43*H43)</f>
        <v>0</v>
      </c>
      <c r="J43"/>
      <c r="K43" s="62">
        <v>15</v>
      </c>
    </row>
    <row r="44" spans="1:11" x14ac:dyDescent="0.25">
      <c r="A44" s="6"/>
      <c r="F44"/>
      <c r="G44"/>
      <c r="H44"/>
      <c r="I44"/>
      <c r="J44"/>
      <c r="K44" s="10"/>
    </row>
    <row r="45" spans="1:11" ht="15.75" thickBot="1" x14ac:dyDescent="0.3">
      <c r="A45" s="11"/>
      <c r="B45" s="12"/>
      <c r="C45" s="12"/>
      <c r="D45" s="12"/>
      <c r="E45" s="12"/>
      <c r="F45" s="133" t="s">
        <v>51</v>
      </c>
      <c r="G45" s="133"/>
      <c r="H45" s="133"/>
      <c r="I45" s="133"/>
      <c r="J45" s="82">
        <f>IF(I43&gt;K43,K43,I43)</f>
        <v>0</v>
      </c>
      <c r="K45" s="13"/>
    </row>
    <row r="46" spans="1:11" ht="15.75" thickBot="1" x14ac:dyDescent="0.3"/>
    <row r="47" spans="1:11" ht="21" customHeight="1" x14ac:dyDescent="0.25">
      <c r="A47" s="144" t="s">
        <v>20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6"/>
    </row>
    <row r="48" spans="1:11" ht="42" customHeight="1" x14ac:dyDescent="0.25">
      <c r="A48" s="147" t="s">
        <v>28</v>
      </c>
      <c r="B48" s="148"/>
      <c r="C48" s="148"/>
      <c r="D48" s="148"/>
      <c r="E48" s="148"/>
      <c r="F48" s="149" t="s">
        <v>52</v>
      </c>
      <c r="G48" s="149"/>
      <c r="H48" s="48" t="s">
        <v>48</v>
      </c>
      <c r="I48" s="48" t="s">
        <v>32</v>
      </c>
      <c r="J48" s="48" t="s">
        <v>37</v>
      </c>
      <c r="K48" s="49" t="s">
        <v>33</v>
      </c>
    </row>
    <row r="49" spans="1:11" x14ac:dyDescent="0.25">
      <c r="A49" s="74" t="s">
        <v>21</v>
      </c>
      <c r="B49" s="26"/>
      <c r="C49"/>
      <c r="D49"/>
      <c r="E49"/>
      <c r="F49" t="s">
        <v>22</v>
      </c>
      <c r="G49"/>
      <c r="H49" s="63">
        <v>10</v>
      </c>
      <c r="I49" s="83">
        <f t="shared" ref="I49:I51" si="2">IF(H49*B49&gt;=H49,H49,0)</f>
        <v>0</v>
      </c>
      <c r="J49"/>
      <c r="K49" s="151">
        <v>15</v>
      </c>
    </row>
    <row r="50" spans="1:11" x14ac:dyDescent="0.25">
      <c r="A50" s="74" t="s">
        <v>21</v>
      </c>
      <c r="B50" s="26"/>
      <c r="C50"/>
      <c r="D50"/>
      <c r="E50"/>
      <c r="F50" t="s">
        <v>23</v>
      </c>
      <c r="G50"/>
      <c r="H50" s="63">
        <v>12</v>
      </c>
      <c r="I50" s="83">
        <f t="shared" si="2"/>
        <v>0</v>
      </c>
      <c r="J50"/>
      <c r="K50" s="151"/>
    </row>
    <row r="51" spans="1:11" ht="30" customHeight="1" x14ac:dyDescent="0.25">
      <c r="A51" s="74" t="s">
        <v>21</v>
      </c>
      <c r="B51" s="26"/>
      <c r="C51"/>
      <c r="D51"/>
      <c r="E51"/>
      <c r="F51" s="84" t="s">
        <v>24</v>
      </c>
      <c r="G51" s="84"/>
      <c r="H51" s="63">
        <v>3</v>
      </c>
      <c r="I51" s="83">
        <f t="shared" si="2"/>
        <v>0</v>
      </c>
      <c r="J51"/>
      <c r="K51" s="151"/>
    </row>
    <row r="52" spans="1:11" x14ac:dyDescent="0.25">
      <c r="A52" s="6"/>
      <c r="C52"/>
      <c r="D52"/>
      <c r="E52"/>
      <c r="F52"/>
      <c r="G52"/>
      <c r="H52"/>
      <c r="I52"/>
      <c r="J52"/>
      <c r="K52" s="79"/>
    </row>
    <row r="53" spans="1:11" ht="15.75" thickBot="1" x14ac:dyDescent="0.3">
      <c r="A53" s="11"/>
      <c r="B53" s="12"/>
      <c r="C53" s="77"/>
      <c r="D53" s="77"/>
      <c r="E53" s="77"/>
      <c r="F53" s="150" t="s">
        <v>25</v>
      </c>
      <c r="G53" s="150"/>
      <c r="H53" s="150"/>
      <c r="I53" s="150"/>
      <c r="J53" s="85">
        <f>IF(I49+I50+I51&gt;K49,K49,I49+I50+I51)</f>
        <v>0</v>
      </c>
      <c r="K53" s="57"/>
    </row>
    <row r="54" spans="1:11" x14ac:dyDescent="0.25">
      <c r="F54" s="72"/>
      <c r="G54" s="72"/>
      <c r="H54" s="72"/>
      <c r="I54" s="72"/>
      <c r="J54" s="73"/>
    </row>
    <row r="55" spans="1:11" x14ac:dyDescent="0.25">
      <c r="F55" s="72"/>
      <c r="G55" s="72"/>
      <c r="H55" s="72"/>
      <c r="I55" s="72"/>
      <c r="J55" s="73"/>
    </row>
    <row r="56" spans="1:11" ht="4.5" customHeight="1" thickBot="1" x14ac:dyDescent="0.3"/>
    <row r="57" spans="1:11" ht="27.75" customHeight="1" thickBot="1" x14ac:dyDescent="0.3">
      <c r="F57" s="140" t="s">
        <v>53</v>
      </c>
      <c r="G57" s="141"/>
      <c r="H57" s="141"/>
      <c r="I57" s="142"/>
      <c r="J57" s="40">
        <f>SUM(J53,J45,J39,J31)</f>
        <v>0</v>
      </c>
    </row>
    <row r="58" spans="1:11" ht="15.75" thickBot="1" x14ac:dyDescent="0.3"/>
    <row r="59" spans="1:11" ht="30" customHeight="1" thickBot="1" x14ac:dyDescent="0.3">
      <c r="F59" s="143" t="s">
        <v>26</v>
      </c>
      <c r="G59" s="143"/>
      <c r="H59" s="143"/>
      <c r="I59" s="143"/>
      <c r="J59" s="41">
        <f>J57+J21</f>
        <v>0</v>
      </c>
      <c r="K59" s="42">
        <v>100</v>
      </c>
    </row>
    <row r="61" spans="1:11" x14ac:dyDescent="0.25">
      <c r="A61" s="130" t="s">
        <v>56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x14ac:dyDescent="0.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</row>
    <row r="64" spans="1:11" ht="19.149999999999999" customHeight="1" x14ac:dyDescent="0.25">
      <c r="A64" s="131" t="s">
        <v>54</v>
      </c>
      <c r="B64" s="131"/>
      <c r="C64" s="75" t="s">
        <v>58</v>
      </c>
      <c r="D64" s="134"/>
      <c r="E64" s="135"/>
      <c r="F64" s="136"/>
      <c r="G64" s="75" t="s">
        <v>59</v>
      </c>
      <c r="H64" s="137">
        <f ca="1">TODAY()</f>
        <v>44894</v>
      </c>
      <c r="I64" s="138"/>
      <c r="J64" s="138"/>
      <c r="K64" s="139"/>
    </row>
    <row r="65" spans="3:11" x14ac:dyDescent="0.25">
      <c r="C65" s="132" t="s">
        <v>55</v>
      </c>
      <c r="D65" s="132"/>
      <c r="E65" s="132"/>
      <c r="F65" s="132"/>
      <c r="G65" s="132"/>
      <c r="H65" s="132"/>
      <c r="I65" s="132"/>
      <c r="J65" s="132"/>
      <c r="K65" s="132"/>
    </row>
    <row r="66" spans="3:11" x14ac:dyDescent="0.25">
      <c r="C66" s="132"/>
      <c r="D66" s="132"/>
      <c r="E66" s="132"/>
      <c r="F66" s="132"/>
      <c r="G66" s="132"/>
      <c r="H66" s="132"/>
      <c r="I66" s="132"/>
      <c r="J66" s="132"/>
      <c r="K66" s="132"/>
    </row>
    <row r="67" spans="3:11" x14ac:dyDescent="0.25">
      <c r="C67" s="132"/>
      <c r="D67" s="132"/>
      <c r="E67" s="132"/>
      <c r="F67" s="132"/>
      <c r="G67" s="132"/>
      <c r="H67" s="132"/>
      <c r="I67" s="132"/>
      <c r="J67" s="132"/>
      <c r="K67" s="132"/>
    </row>
    <row r="68" spans="3:11" x14ac:dyDescent="0.25">
      <c r="C68" s="132"/>
      <c r="D68" s="132"/>
      <c r="E68" s="132"/>
      <c r="F68" s="132"/>
      <c r="G68" s="132"/>
      <c r="H68" s="132"/>
      <c r="I68" s="132"/>
      <c r="J68" s="132"/>
      <c r="K68" s="132"/>
    </row>
    <row r="69" spans="3:11" x14ac:dyDescent="0.25">
      <c r="C69" s="132"/>
      <c r="D69" s="132"/>
      <c r="E69" s="132"/>
      <c r="F69" s="132"/>
      <c r="G69" s="132"/>
      <c r="H69" s="132"/>
      <c r="I69" s="132"/>
      <c r="J69" s="132"/>
      <c r="K69" s="132"/>
    </row>
    <row r="70" spans="3:11" x14ac:dyDescent="0.25">
      <c r="C70" s="132"/>
      <c r="D70" s="132"/>
      <c r="E70" s="132"/>
      <c r="F70" s="132"/>
      <c r="G70" s="132"/>
      <c r="H70" s="132"/>
      <c r="I70" s="132"/>
      <c r="J70" s="132"/>
      <c r="K70" s="132"/>
    </row>
    <row r="71" spans="3:11" x14ac:dyDescent="0.25">
      <c r="C71" s="132"/>
      <c r="D71" s="132"/>
      <c r="E71" s="132"/>
      <c r="F71" s="132"/>
      <c r="G71" s="132"/>
      <c r="H71" s="132"/>
      <c r="I71" s="132"/>
      <c r="J71" s="132"/>
      <c r="K71" s="132"/>
    </row>
  </sheetData>
  <sheetProtection algorithmName="SHA-512" hashValue="vq5jW90i+lbSIe3o3TU74xDzyWmQvIKQI6OmGmCa3J66BDG0BtQlLRvsMbeTvDnpp+sMqh4lZlgZSKMVghHDLg==" saltValue="hyBDrIUxlOH7Ecs6OyvWDA==" spinCount="100000" sheet="1" formatCells="0" formatColumns="0" formatRows="0" insertColumns="0" insertRows="0" deleteColumns="0" deleteRows="0"/>
  <mergeCells count="38">
    <mergeCell ref="A61:K62"/>
    <mergeCell ref="A64:B64"/>
    <mergeCell ref="C65:K71"/>
    <mergeCell ref="F45:I45"/>
    <mergeCell ref="D64:F64"/>
    <mergeCell ref="H64:K64"/>
    <mergeCell ref="F57:I57"/>
    <mergeCell ref="F59:I59"/>
    <mergeCell ref="A47:K47"/>
    <mergeCell ref="A48:E48"/>
    <mergeCell ref="F48:G48"/>
    <mergeCell ref="F53:I53"/>
    <mergeCell ref="K49:K51"/>
    <mergeCell ref="K35:K37"/>
    <mergeCell ref="A42:E42"/>
    <mergeCell ref="A41:K41"/>
    <mergeCell ref="A12:K12"/>
    <mergeCell ref="A13:E13"/>
    <mergeCell ref="A24:K24"/>
    <mergeCell ref="F21:I21"/>
    <mergeCell ref="F20:I20"/>
    <mergeCell ref="F17:F18"/>
    <mergeCell ref="F14:F15"/>
    <mergeCell ref="K14:K18"/>
    <mergeCell ref="F39:I39"/>
    <mergeCell ref="A25:E25"/>
    <mergeCell ref="K26:K29"/>
    <mergeCell ref="F31:I31"/>
    <mergeCell ref="A34:E34"/>
    <mergeCell ref="A33:K33"/>
    <mergeCell ref="A10:F10"/>
    <mergeCell ref="A4:K4"/>
    <mergeCell ref="I8:K8"/>
    <mergeCell ref="A7:E7"/>
    <mergeCell ref="F7:K7"/>
    <mergeCell ref="A8:E8"/>
    <mergeCell ref="F8:G8"/>
    <mergeCell ref="J5:K5"/>
  </mergeCells>
  <phoneticPr fontId="5" type="noConversion"/>
  <dataValidations count="1">
    <dataValidation allowBlank="1" showInputMessage="1" showErrorMessage="1" promptTitle="SELECCIONA UNA PLAÇA" prompt="SELECCIONA UNA PLAÇA" sqref="F5" xr:uid="{67720807-300E-429E-BB1F-DF58DCBB7AD2}"/>
  </dataValidations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1:A6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2022-11-29T12:17:43Z</cp:lastPrinted>
  <dcterms:created xsi:type="dcterms:W3CDTF">2022-11-20T12:22:19Z</dcterms:created>
  <dcterms:modified xsi:type="dcterms:W3CDTF">2022-11-29T12:40:33Z</dcterms:modified>
</cp:coreProperties>
</file>